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40148739" localSheetId="0">'0503723'!$B$280:$L$280</definedName>
    <definedName name="TR_30200300711_2340148740" localSheetId="0">'0503723'!$B$281:$L$281</definedName>
    <definedName name="TR_30200300711_2340148741" localSheetId="0">'0503723'!$B$282:$L$282</definedName>
    <definedName name="TR_30200300711_2340148743" localSheetId="0">'0503723'!$B$283:$L$283</definedName>
    <definedName name="TR_30200300711_2340148745" localSheetId="0">'0503723'!$B$284:$L$284</definedName>
    <definedName name="TR_30200300711_2340148747" localSheetId="0">'0503723'!$B$285:$L$285</definedName>
    <definedName name="TR_30200300711_2340148748" localSheetId="0">'0503723'!$B$286:$L$286</definedName>
    <definedName name="TR_30200300711_2340148750" localSheetId="0">'0503723'!$B$287:$L$287</definedName>
    <definedName name="TR_30200300711_2340148752" localSheetId="0">'0503723'!$B$288:$L$288</definedName>
    <definedName name="TR_30200300711_2340148754" localSheetId="0">'0503723'!$B$289:$L$289</definedName>
    <definedName name="TR_30200300711_2340148755" localSheetId="0">'0503723'!$B$290:$L$290</definedName>
    <definedName name="TR_30200300711_2340148757" localSheetId="0">'0503723'!$B$291:$L$291</definedName>
    <definedName name="TR_30200300711_2340148759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16" s="1"/>
  <c r="J74" l="1"/>
  <c r="J16"/>
  <c r="J113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<sst xmlns="http://schemas.openxmlformats.org/spreadsheetml/2006/main" count="810" uniqueCount="641">
  <si>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</si>
  <si>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</si>
  <si>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</si>
  <si>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</si>
  <si>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</si>
  <si>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</si>
  <si>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</si>
  <si>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</si>
  <si>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</si>
  <si>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</si>
  <si>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</si>
  <si>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</si>
  <si>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</si>
  <si>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</si>
  <si>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</si>
  <si>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</si>
  <si>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</si>
  <si>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</si>
  <si>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</si>
  <si>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</si>
  <si>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</si>
  <si>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</si>
  <si>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 xml:space="preserve">по ОКПО </t>
  </si>
  <si>
    <t>22286632</t>
  </si>
  <si>
    <t>VRO</t>
  </si>
  <si>
    <t>ExecutorPhone</t>
  </si>
  <si>
    <t>Обособленное подразделение</t>
  </si>
  <si>
    <t>3128032996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</si>
  <si>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</si>
  <si>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</si>
  <si>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</si>
  <si>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</si>
  <si>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</si>
  <si>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</si>
  <si>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</si>
  <si>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</si>
  <si>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</si>
  <si>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</si>
  <si>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</si>
  <si>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</si>
  <si>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</si>
  <si>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</si>
  <si>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</si>
  <si>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</si>
  <si>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</si>
  <si>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</si>
  <si>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</si>
  <si>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</si>
  <si>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</si>
  <si>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</si>
  <si>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</si>
  <si>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</si>
  <si>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</si>
  <si>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</si>
  <si>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</si>
  <si>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</si>
  <si>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</si>
  <si>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</si>
  <si>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</si>
  <si>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</si>
  <si>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</si>
  <si>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</si>
  <si>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</si>
  <si>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</si>
  <si>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</si>
  <si>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</si>
  <si>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</si>
  <si>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</si>
  <si>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</si>
  <si>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</si>
  <si>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</si>
  <si>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</si>
  <si>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</si>
  <si>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</si>
  <si>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</si>
  <si>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</si>
  <si>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</si>
  <si>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</si>
  <si>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</si>
  <si>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</si>
  <si>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</si>
  <si>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</si>
  <si>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</si>
  <si>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</si>
  <si>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</si>
  <si>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</si>
  <si>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</si>
  <si>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</si>
  <si>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</si>
  <si>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</si>
  <si>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</si>
  <si>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</si>
  <si>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</si>
  <si>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</si>
  <si>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</si>
  <si>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</si>
  <si>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</si>
  <si>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</si>
  <si>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</si>
  <si>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</si>
  <si>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</si>
  <si>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</si>
  <si>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</si>
  <si>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</si>
  <si>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</si>
  <si>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</si>
  <si>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</si>
  <si>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</si>
  <si>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</si>
  <si>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</si>
  <si>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</si>
  <si>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</si>
  <si>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</si>
  <si>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</si>
  <si>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</si>
  <si>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</si>
  <si>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</si>
  <si>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</si>
  <si>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</si>
  <si>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</si>
  <si>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</si>
  <si>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</si>
  <si>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</si>
  <si>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</si>
  <si>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</si>
  <si>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</si>
  <si>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</si>
  <si>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</si>
  <si>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</si>
  <si>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</si>
  <si>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</si>
  <si>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</si>
  <si>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</si>
  <si>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</si>
  <si>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</si>
  <si>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</si>
  <si>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</si>
  <si>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</si>
  <si>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</si>
  <si>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</si>
  <si>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</si>
  <si>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</si>
  <si>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</si>
  <si>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</si>
  <si>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</si>
  <si>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</si>
  <si>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</si>
  <si>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</si>
  <si>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</si>
  <si>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</si>
  <si>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</si>
  <si>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</si>
  <si>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</si>
  <si>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</si>
  <si>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</si>
  <si>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</si>
  <si>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</si>
  <si>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</si>
  <si>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</si>
  <si>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</si>
  <si>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</si>
  <si>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</si>
  <si>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</si>
  <si>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</si>
  <si>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</si>
  <si>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</si>
  <si>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</si>
  <si>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</si>
  <si>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</si>
  <si>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</si>
  <si>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</si>
  <si>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</si>
  <si>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</si>
  <si>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</si>
  <si>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</si>
  <si>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</si>
  <si>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</si>
  <si>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</si>
  <si>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</si>
  <si>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</si>
  <si>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</si>
  <si>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</si>
  <si>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</si>
  <si>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</si>
  <si>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</si>
  <si>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</si>
  <si>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</si>
  <si>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</si>
  <si>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</si>
  <si>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</si>
  <si>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</si>
  <si>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</si>
  <si>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</si>
  <si>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</si>
  <si>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</si>
  <si>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</si>
  <si>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</si>
  <si>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</si>
  <si>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</si>
  <si>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</si>
  <si>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</si>
  <si>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</si>
  <si>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</si>
  <si>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</si>
  <si>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</si>
  <si>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</si>
  <si>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</si>
  <si>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</si>
  <si>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</si>
  <si>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</si>
  <si>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</si>
  <si>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</si>
  <si>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</si>
  <si>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</si>
  <si>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</si>
  <si>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</si>
  <si>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</si>
  <si>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</si>
  <si>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</si>
  <si>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</si>
  <si>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</si>
  <si>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</si>
  <si>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</si>
  <si>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</si>
  <si>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</si>
  <si>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</si>
  <si>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</si>
  <si>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</si>
  <si>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</si>
  <si>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</si>
  <si>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</si>
  <si>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</si>
  <si>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</si>
  <si>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</si>
  <si>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</si>
  <si>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</si>
  <si>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</si>
  <si>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</si>
  <si>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</si>
  <si>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</si>
  <si>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</si>
  <si>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</si>
  <si>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</si>
  <si>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</si>
  <si>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</si>
  <si>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</si>
  <si>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</si>
  <si>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</si>
  <si>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</si>
  <si>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</si>
  <si>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</si>
  <si>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</si>
  <si>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</si>
  <si>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</si>
  <si>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</si>
  <si>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</si>
  <si>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</si>
  <si>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</si>
  <si>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</si>
  <si>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</si>
  <si>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</si>
  <si>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</si>
  <si>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</si>
  <si>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</si>
  <si>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</si>
  <si>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</si>
  <si>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</si>
  <si>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</si>
  <si>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</si>
  <si>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</si>
  <si>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</si>
  <si>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</si>
  <si>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</si>
  <si>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</si>
  <si>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</si>
  <si>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</si>
  <si>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</si>
  <si>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</si>
  <si>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</si>
  <si>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</si>
  <si>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</si>
  <si>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</si>
  <si>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</si>
  <si>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</si>
  <si>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</si>
  <si>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</si>
  <si>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</si>
  <si>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</si>
  <si>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</si>
  <si>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</si>
  <si>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</si>
  <si>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</si>
  <si>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</si>
  <si>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</si>
  <si>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</si>
  <si>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</si>
  <si>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</si>
  <si>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</si>
  <si>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</si>
  <si>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</si>
  <si>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</si>
  <si>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</si>
  <si>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</si>
  <si>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</si>
  <si>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</si>
  <si>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</si>
  <si>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</si>
  <si>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</si>
  <si>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</si>
  <si>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</si>
  <si>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</si>
  <si>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</si>
  <si>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</si>
  <si>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</si>
  <si>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</si>
  <si>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</si>
  <si>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</si>
  <si>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</si>
  <si>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</si>
  <si>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</si>
  <si>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</si>
  <si>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</si>
  <si>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</si>
  <si>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</si>
  <si>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</si>
  <si>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</si>
  <si>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</si>
  <si>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</si>
  <si>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</si>
  <si>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</si>
  <si>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</si>
  <si>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</si>
  <si>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</si>
  <si>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</si>
  <si>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</si>
  <si>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</si>
  <si>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</si>
  <si>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</si>
  <si>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</si>
  <si>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</si>
  <si>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</si>
  <si>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</si>
  <si>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</si>
  <si>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</si>
  <si>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</si>
  <si>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</si>
  <si>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</si>
  <si>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</si>
  <si>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</si>
  <si>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</si>
  <si>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</si>
  <si>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</si>
  <si>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</si>
  <si>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</si>
  <si>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</si>
  <si>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</si>
  <si>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</si>
  <si>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</si>
  <si>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</si>
  <si>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</si>
  <si>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</si>
  <si>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</si>
  <si>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</si>
  <si>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</si>
  <si>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</si>
  <si>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</si>
  <si>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</si>
  <si>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</si>
  <si>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</si>
  <si>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</si>
  <si>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</si>
  <si>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</si>
  <si>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</si>
  <si>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</si>
  <si>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</si>
  <si>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</si>
  <si>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</si>
  <si>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</si>
  <si>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</si>
  <si>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</si>
  <si>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</si>
  <si>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</si>
  <si>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</si>
  <si>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</si>
  <si>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</si>
  <si>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</si>
  <si>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</si>
  <si>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</si>
  <si>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</si>
  <si>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</si>
  <si>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</si>
  <si>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</si>
  <si>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</si>
  <si>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</si>
  <si>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</si>
  <si>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</si>
  <si>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</si>
  <si>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</si>
  <si>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</si>
  <si>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</si>
  <si>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</si>
  <si>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</si>
  <si>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</si>
  <si>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</si>
  <si>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</si>
  <si>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</si>
  <si>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</si>
  <si>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</si>
  <si>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</si>
  <si>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</si>
  <si>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</si>
  <si>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</si>
  <si>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</si>
  <si>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</si>
  <si>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</si>
  <si>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</si>
  <si>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</si>
  <si>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</si>
  <si>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</si>
  <si>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</si>
  <si>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</si>
  <si>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</si>
  <si>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</si>
  <si>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</si>
  <si>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</si>
  <si>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</si>
  <si>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</si>
  <si>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</si>
  <si>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</si>
  <si>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</si>
  <si>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</si>
  <si>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</si>
  <si>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</si>
  <si>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</si>
  <si>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</si>
  <si>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</si>
  <si>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</si>
  <si>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</si>
  <si>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</si>
  <si>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</si>
  <si>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</si>
  <si>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</si>
  <si>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</si>
  <si>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</si>
  <si>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</si>
  <si>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</si>
  <si>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</si>
  <si>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</si>
  <si>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</si>
  <si>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</si>
  <si>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</si>
  <si>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</si>
  <si>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</si>
  <si>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</si>
  <si>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</si>
  <si>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</si>
  <si>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</si>
  <si>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</si>
  <si>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</si>
  <si>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</si>
  <si>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</si>
  <si>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</si>
  <si>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</si>
  <si>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</si>
  <si>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</si>
  <si>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</si>
  <si>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</si>
  <si>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</si>
  <si>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</si>
  <si>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</si>
  <si>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</si>
  <si>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</si>
  <si>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</si>
  <si>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</si>
  <si>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</si>
  <si>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</si>
  <si>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</si>
  <si>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</si>
  <si>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</si>
  <si>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</si>
  <si>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</si>
  <si>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</si>
  <si>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</si>
  <si>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</si>
  <si>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</si>
  <si>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</si>
  <si>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</si>
  <si>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</si>
  <si>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</si>
  <si>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</si>
  <si>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</si>
  <si>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</si>
  <si>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</si>
  <si>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</si>
  <si>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</si>
  <si>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</si>
  <si>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</si>
  <si>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</si>
  <si>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</si>
  <si>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</si>
  <si>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</si>
  <si>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</si>
  <si>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</si>
  <si>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</si>
  <si>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</si>
  <si>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</si>
  <si>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</si>
  <si>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</si>
  <si>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</si>
  <si>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</si>
  <si>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</si>
  <si>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</si>
  <si>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</si>
  <si>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</si>
  <si>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</si>
  <si>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</si>
  <si>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</si>
  <si>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</si>
  <si>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</si>
  <si>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</si>
  <si>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</si>
  <si>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</si>
  <si>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</si>
  <si>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</si>
  <si>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</si>
  <si>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</si>
  <si>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</si>
  <si>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</si>
  <si>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</si>
  <si>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</si>
  <si>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</si>
  <si>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</si>
  <si>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</si>
  <si>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</si>
  <si>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</si>
  <si>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</si>
  <si>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</si>
  <si>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</si>
  <si>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</si>
  <si>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</si>
  <si>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</si>
  <si>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</si>
  <si>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</si>
  <si>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</si>
  <si>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</si>
  <si>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</si>
  <si>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</si>
  <si>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</si>
  <si>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</si>
  <si>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</si>
  <si>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</si>
  <si>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</si>
  <si>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</si>
  <si>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</si>
  <si>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</si>
  <si>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</si>
  <si>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</si>
  <si>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</si>
  <si>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</si>
  <si>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</si>
  <si>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</si>
  <si>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</si>
  <si>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</si>
  <si>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</si>
  <si>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</si>
  <si>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</si>
  <si>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</si>
  <si>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</si>
  <si>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</si>
  <si>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</si>
  <si>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</si>
  <si>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</si>
  <si>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</si>
  <si>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</si>
  <si>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</si>
  <si>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</si>
  <si>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</si>
  <si>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</si>
  <si>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</si>
  <si>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</si>
  <si>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</si>
  <si>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</si>
  <si>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</si>
  <si>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</si>
  <si>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</si>
  <si>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</si>
  <si>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</si>
  <si>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</si>
  <si>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</si>
  <si>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</si>
  <si>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</si>
  <si>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</si>
  <si>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</si>
  <si>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</si>
  <si>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</si>
  <si>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</si>
  <si>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</si>
  <si>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</si>
  <si>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</si>
  <si>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</si>
  <si>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</si>
  <si>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</si>
  <si>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</si>
  <si>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</si>
  <si>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</si>
  <si>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</si>
  <si>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</si>
  <si>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</si>
  <si>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</si>
  <si>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</si>
  <si>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</si>
  <si>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</si>
  <si>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</si>
  <si>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</si>
  <si>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</si>
  <si>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</si>
  <si>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</si>
  <si>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</si>
  <si>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</si>
  <si>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</si>
  <si>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</si>
  <si>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</si>
  <si>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</si>
  <si>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</si>
  <si>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</si>
  <si>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Ожерельева Н.Ю.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</si>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</sst>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3035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6" zoomScaleNormal="100" workbookViewId="0">
      <selection activeCell="F322" sqref="F322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3486699.5300000003</v>
      </c>
      <c r="J16" s="28">
        <f>J17+J74+J104</f>
        <v>3132547.9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3486231.54</v>
      </c>
      <c r="J17" s="32">
        <f>J19+J32+J44+J51+J59+J66</f>
        <v>3132547.9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3486231.54</v>
      </c>
      <c r="J32" s="55">
        <f>J34+J35+J39+J40+J41+J42+J43</f>
        <v>3132547.9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3483639.06</v>
      </c>
      <c r="J35" s="60">
        <v>3132547.9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>
        <v>2592.48</v>
      </c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467.99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467.99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467.99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>
        <v>467.99</v>
      </c>
      <c r="J84" s="82">
        <v>0</v>
      </c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3329739.43</v>
      </c>
      <c r="J113" s="28">
        <f>J114+J197+J226</f>
        <v>3516451.37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3292389.43</v>
      </c>
      <c r="J114" s="32">
        <f>J116+J122+J132+J133+J149+J155+J163+J166+J174+J188</f>
        <v>3482761.37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174430.92</v>
      </c>
      <c r="J116" s="80">
        <f>SUM(J118:J121)</f>
        <v>157860.4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133971.51</v>
      </c>
      <c r="J118" s="95">
        <v>121244.51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40459.410000000003</v>
      </c>
      <c r="J120" s="81">
        <v>36615.89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44415.11</v>
      </c>
      <c r="J122" s="40">
        <f>SUM(J124:J131)</f>
        <v>55585.51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6250</v>
      </c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3148.31</v>
      </c>
      <c r="J126" s="81">
        <v>2098.5100000000002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24650</v>
      </c>
      <c r="J128" s="81">
        <v>49487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10366.799999999999</v>
      </c>
      <c r="J129" s="81">
        <v>4000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0.56999999999999995</v>
      </c>
      <c r="J174" s="40">
        <f>J179+J180+J181+J182+J183+J184+J185+J186+J187</f>
        <v>5.98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0.56999999999999995</v>
      </c>
      <c r="J180" s="82">
        <v>5.98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3073542.83</v>
      </c>
      <c r="J188" s="40">
        <f>SUM(J190:J196)</f>
        <v>3269309.48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7545</v>
      </c>
      <c r="J190" s="82">
        <v>7533.91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2922139.43</v>
      </c>
      <c r="J191" s="82">
        <v>3050455.43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3659.4</v>
      </c>
      <c r="J193" s="82">
        <v>6264.34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140199</v>
      </c>
      <c r="J195" s="82">
        <v>205055.8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37350</v>
      </c>
      <c r="J197" s="32">
        <f>J199+J210</f>
        <v>33690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37350</v>
      </c>
      <c r="J199" s="80">
        <f>J201+J202+J203+J204+J208+J209</f>
        <v>33690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37350</v>
      </c>
      <c r="J201" s="95">
        <v>33690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-156960.10000000009</v>
      </c>
      <c r="J237" s="114">
        <f>J269-J238-J260</f>
        <v>383903.4700000002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-156960.10000000009</v>
      </c>
      <c r="J269" s="117">
        <f>J271+J272+J273</f>
        <v>383903.4700000002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-3558050.58</v>
      </c>
      <c r="J271" s="75">
        <v>-3184306.07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3401090.48</v>
      </c>
      <c r="J272" s="81">
        <v>3568209.54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3329739.43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133971.51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40459.410000000003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311</v>
      </c>
      <c r="F282" s="141" t="s">
        <v>348</v>
      </c>
      <c r="G282" s="184" t="s">
        <v>610</v>
      </c>
      <c r="H282" s="184"/>
      <c r="I282" s="142"/>
      <c r="J282" s="143">
        <v>6250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314</v>
      </c>
      <c r="F283" s="141" t="s">
        <v>348</v>
      </c>
      <c r="G283" s="184" t="s">
        <v>610</v>
      </c>
      <c r="H283" s="184"/>
      <c r="I283" s="142"/>
      <c r="J283" s="143">
        <v>535.32000000000005</v>
      </c>
      <c r="K283" s="137"/>
      <c r="L283" s="137"/>
    </row>
    <row r="284" spans="2:12" ht="15" customHeight="1">
      <c r="B284" s="182" t="s">
        <v>614</v>
      </c>
      <c r="C284" s="183"/>
      <c r="D284" s="140" t="s">
        <v>606</v>
      </c>
      <c r="E284" s="141" t="s">
        <v>314</v>
      </c>
      <c r="F284" s="141" t="s">
        <v>357</v>
      </c>
      <c r="G284" s="184" t="s">
        <v>610</v>
      </c>
      <c r="H284" s="184"/>
      <c r="I284" s="142"/>
      <c r="J284" s="143">
        <v>2612.9899999999998</v>
      </c>
      <c r="K284" s="137"/>
      <c r="L284" s="137"/>
    </row>
    <row r="285" spans="2:12" ht="23.25" customHeight="1">
      <c r="B285" s="182" t="s">
        <v>615</v>
      </c>
      <c r="C285" s="183"/>
      <c r="D285" s="140" t="s">
        <v>606</v>
      </c>
      <c r="E285" s="141" t="s">
        <v>320</v>
      </c>
      <c r="F285" s="141" t="s">
        <v>348</v>
      </c>
      <c r="G285" s="184" t="s">
        <v>610</v>
      </c>
      <c r="H285" s="184"/>
      <c r="I285" s="142"/>
      <c r="J285" s="143">
        <v>24650</v>
      </c>
      <c r="K285" s="137"/>
      <c r="L285" s="137"/>
    </row>
    <row r="286" spans="2:12" ht="15" customHeight="1">
      <c r="B286" s="182" t="s">
        <v>616</v>
      </c>
      <c r="C286" s="183"/>
      <c r="D286" s="140" t="s">
        <v>606</v>
      </c>
      <c r="E286" s="141" t="s">
        <v>323</v>
      </c>
      <c r="F286" s="141" t="s">
        <v>348</v>
      </c>
      <c r="G286" s="184" t="s">
        <v>610</v>
      </c>
      <c r="H286" s="184"/>
      <c r="I286" s="142"/>
      <c r="J286" s="143">
        <v>10366.799999999999</v>
      </c>
      <c r="K286" s="137"/>
      <c r="L286" s="137"/>
    </row>
    <row r="287" spans="2:12" ht="45.75" customHeight="1">
      <c r="B287" s="182" t="s">
        <v>617</v>
      </c>
      <c r="C287" s="183"/>
      <c r="D287" s="140" t="s">
        <v>606</v>
      </c>
      <c r="E287" s="141" t="s">
        <v>443</v>
      </c>
      <c r="F287" s="141" t="s">
        <v>618</v>
      </c>
      <c r="G287" s="184" t="s">
        <v>610</v>
      </c>
      <c r="H287" s="184"/>
      <c r="I287" s="142"/>
      <c r="J287" s="143">
        <v>0.56999999999999995</v>
      </c>
      <c r="K287" s="137"/>
      <c r="L287" s="137"/>
    </row>
    <row r="288" spans="2:12" ht="23.25" customHeight="1">
      <c r="B288" s="182" t="s">
        <v>619</v>
      </c>
      <c r="C288" s="183"/>
      <c r="D288" s="140" t="s">
        <v>606</v>
      </c>
      <c r="E288" s="141" t="s">
        <v>489</v>
      </c>
      <c r="F288" s="141" t="s">
        <v>348</v>
      </c>
      <c r="G288" s="184" t="s">
        <v>610</v>
      </c>
      <c r="H288" s="184"/>
      <c r="I288" s="142"/>
      <c r="J288" s="143">
        <v>37350</v>
      </c>
      <c r="K288" s="137"/>
      <c r="L288" s="137"/>
    </row>
    <row r="289" spans="2:12" ht="34.5" customHeight="1">
      <c r="B289" s="182" t="s">
        <v>620</v>
      </c>
      <c r="C289" s="183"/>
      <c r="D289" s="140" t="s">
        <v>606</v>
      </c>
      <c r="E289" s="141" t="s">
        <v>469</v>
      </c>
      <c r="F289" s="141" t="s">
        <v>348</v>
      </c>
      <c r="G289" s="184" t="s">
        <v>610</v>
      </c>
      <c r="H289" s="184"/>
      <c r="I289" s="142"/>
      <c r="J289" s="143">
        <v>7545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471</v>
      </c>
      <c r="F290" s="141" t="s">
        <v>348</v>
      </c>
      <c r="G290" s="184" t="s">
        <v>610</v>
      </c>
      <c r="H290" s="184"/>
      <c r="I290" s="142"/>
      <c r="J290" s="143">
        <v>2922139.43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475</v>
      </c>
      <c r="F291" s="141" t="s">
        <v>348</v>
      </c>
      <c r="G291" s="184" t="s">
        <v>610</v>
      </c>
      <c r="H291" s="184"/>
      <c r="I291" s="142"/>
      <c r="J291" s="143">
        <v>3659.4</v>
      </c>
      <c r="K291" s="137"/>
      <c r="L291" s="137"/>
    </row>
    <row r="292" spans="2:12" ht="23.25" customHeight="1">
      <c r="B292" s="182" t="s">
        <v>623</v>
      </c>
      <c r="C292" s="183"/>
      <c r="D292" s="140" t="s">
        <v>606</v>
      </c>
      <c r="E292" s="141" t="s">
        <v>480</v>
      </c>
      <c r="F292" s="141" t="s">
        <v>348</v>
      </c>
      <c r="G292" s="184" t="s">
        <v>610</v>
      </c>
      <c r="H292" s="184"/>
      <c r="I292" s="142"/>
      <c r="J292" s="143">
        <v>140199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639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174" t="s">
        <v>640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'0503723'!TR_30200300711_2340148739</vt:lpstr>
      <vt:lpstr>'0503723'!TR_30200300711_2340148740</vt:lpstr>
      <vt:lpstr>'0503723'!TR_30200300711_2340148741</vt:lpstr>
      <vt:lpstr>'0503723'!TR_30200300711_2340148743</vt:lpstr>
      <vt:lpstr>'0503723'!TR_30200300711_2340148745</vt:lpstr>
      <vt:lpstr>'0503723'!TR_30200300711_2340148747</vt:lpstr>
      <vt:lpstr>'0503723'!TR_30200300711_2340148748</vt:lpstr>
      <vt:lpstr>'0503723'!TR_30200300711_2340148750</vt:lpstr>
      <vt:lpstr>'0503723'!TR_30200300711_2340148752</vt:lpstr>
      <vt:lpstr>'0503723'!TR_30200300711_2340148754</vt:lpstr>
      <vt:lpstr>'0503723'!TR_30200300711_2340148755</vt:lpstr>
      <vt:lpstr>'0503723'!TR_30200300711_2340148757</vt:lpstr>
      <vt:lpstr>'0503723'!TR_30200300711_2340148759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2024-03-19T08:43:50Z</cp:lastPrinted>
  <dcterms:created xsi:type="dcterms:W3CDTF">2024-03-07T08:44:44Z</dcterms:created>
  <dcterms:modified xsi:type="dcterms:W3CDTF">2024-03-19T08:43:52Z</dcterms:modified>
</cp:coreProperties>
</file>